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08" activeTab="0"/>
  </bookViews>
  <sheets>
    <sheet name="Лист1" sheetId="1" r:id="rId1"/>
  </sheets>
  <definedNames>
    <definedName name="_xlnm.Print_Area" localSheetId="0">'Лист1'!$C$1:$E$35</definedName>
  </definedNames>
  <calcPr fullCalcOnLoad="1"/>
</workbook>
</file>

<file path=xl/sharedStrings.xml><?xml version="1.0" encoding="utf-8"?>
<sst xmlns="http://schemas.openxmlformats.org/spreadsheetml/2006/main" count="35" uniqueCount="35">
  <si>
    <t>С начала года</t>
  </si>
  <si>
    <t>Результативность по обращениям, законченным рассмотрением:</t>
  </si>
  <si>
    <t>Поступило обращений граждан, всего:</t>
  </si>
  <si>
    <t xml:space="preserve">- разъяснено </t>
  </si>
  <si>
    <t>- поддержано</t>
  </si>
  <si>
    <t>- не поддержано</t>
  </si>
  <si>
    <t>- в том числе по сети Интернет</t>
  </si>
  <si>
    <t>Принято граждан на личном приёме, всего:</t>
  </si>
  <si>
    <t>Взято на контроль обращений граждан</t>
  </si>
  <si>
    <t>Количество обращений, переадресованных по принадлежности</t>
  </si>
  <si>
    <t>Количество обращений, находящихся на рассмотрении</t>
  </si>
  <si>
    <t>Количество обращений, законченных рассмотрением</t>
  </si>
  <si>
    <t>Количество обращений, рассмотренных с выездом на место</t>
  </si>
  <si>
    <t>Количество граждан, принявших участие в коллективных встречах</t>
  </si>
  <si>
    <t>- 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</t>
  </si>
  <si>
    <t>Количество обращений, рассмотренных с нарушением срока</t>
  </si>
  <si>
    <t>Количество обращений, поступивших по темам:</t>
  </si>
  <si>
    <t>Электроэнергетика</t>
  </si>
  <si>
    <t>Строительство</t>
  </si>
  <si>
    <t>Горная промышленность</t>
  </si>
  <si>
    <t>Угольная промышленность</t>
  </si>
  <si>
    <t>Атомная энергетика</t>
  </si>
  <si>
    <t>Промышленная безопасность</t>
  </si>
  <si>
    <t>Подъёмные сооружения</t>
  </si>
  <si>
    <t>Производственная, хозяйственная и финансовая деятельность предприятий, организаций</t>
  </si>
  <si>
    <t>Лицензирование</t>
  </si>
  <si>
    <t>Надзор за гидротехническими сооружениями</t>
  </si>
  <si>
    <t>Теплоэнергетика</t>
  </si>
  <si>
    <t>Нефтегазовый комплекс</t>
  </si>
  <si>
    <t xml:space="preserve">Внимание! При заполнении таблицы учесть следующее:                                                                                       1. "Количество обращений, переадресованных по принадлежности" + "Количество обращений, находящихся на рассмотрении" + "Количество обращений, законченных рассмотрением" =  "Поступило обращений граждан, всего".                                                                                                                                                                                                        2. "Разъяснено" + "поддержано" + "не поддержано" = "Количество обращений, законченных рассмотрением".                                                                                                                                                                3.  В строке "в том числе принято граждан на личном приёме руководителем территориального органа или его заместителями в приёмной Президента Российской Федерации в соответствующем федеральном округе" ставится прочерк, если в отчётном квартале приём не был запланирован                                                                                                                                                            4. Количество обращений, находящихся на рассмотрении, в графе "С начала года" будет всегда равно количеству обращений, находящихся на рассмотрении, за отчётный квартал                                                                                                                                                           </t>
  </si>
  <si>
    <t>Количество встреч, проведённых с коллективами граждан</t>
  </si>
  <si>
    <t>Количество мероприятий по вопросам повышения эффективности работы               с обращениями граждан</t>
  </si>
  <si>
    <t>- в том числе принято граждан на личном приёме руководителем территориального органа или его заместителями в территориальном органе</t>
  </si>
  <si>
    <r>
      <t xml:space="preserve">Статистический отчёт о работе с обращениями граждан.                                                   </t>
    </r>
    <r>
      <rPr>
        <sz val="14"/>
        <color indexed="8"/>
        <rFont val="Times New Roman"/>
        <family val="1"/>
      </rPr>
      <t xml:space="preserve"> Центральноеуправление Ростехнадзора.                                                                                                           IV квартал 2022 года</t>
    </r>
  </si>
  <si>
    <t>IV кв.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</si>
</sst>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 quotePrefix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left" vertical="top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left" vertical="top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NumberFormat="1" applyFont="1" applyFill="1" applyBorder="1" applyAlignment="1" quotePrefix="1">
      <alignment horizontal="left" vertical="top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top" wrapText="1"/>
    </xf>
    <xf numFmtId="0" fontId="42" fillId="33" borderId="19" xfId="0" applyNumberFormat="1" applyFont="1" applyFill="1" applyBorder="1" applyAlignment="1">
      <alignment horizontal="left" vertical="top" wrapText="1"/>
    </xf>
    <xf numFmtId="0" fontId="42" fillId="33" borderId="19" xfId="0" applyNumberFormat="1" applyFont="1" applyFill="1" applyBorder="1" applyAlignment="1">
      <alignment horizontal="left" vertical="center" wrapText="1"/>
    </xf>
    <xf numFmtId="0" fontId="42" fillId="33" borderId="11" xfId="0" applyFont="1" applyFill="1" applyBorder="1" applyAlignment="1" quotePrefix="1">
      <alignment horizontal="center" vertical="center" wrapText="1"/>
    </xf>
    <xf numFmtId="0" fontId="42" fillId="33" borderId="20" xfId="0" applyFont="1" applyFill="1" applyBorder="1" applyAlignment="1" quotePrefix="1">
      <alignment horizontal="center" vertical="center" wrapText="1"/>
    </xf>
    <xf numFmtId="0" fontId="42" fillId="33" borderId="21" xfId="0" applyNumberFormat="1" applyFont="1" applyFill="1" applyBorder="1" applyAlignment="1">
      <alignment horizontal="left" vertical="top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1" xfId="0" applyNumberFormat="1" applyFont="1" applyFill="1" applyBorder="1" applyAlignment="1">
      <alignment wrapText="1"/>
    </xf>
    <xf numFmtId="0" fontId="45" fillId="33" borderId="23" xfId="0" applyFont="1" applyFill="1" applyBorder="1" applyAlignment="1">
      <alignment horizontal="center" vertical="center" wrapText="1"/>
    </xf>
    <xf numFmtId="0" fontId="42" fillId="33" borderId="24" xfId="0" applyNumberFormat="1" applyFont="1" applyFill="1" applyBorder="1" applyAlignment="1">
      <alignment horizontal="left" vertical="top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NumberFormat="1" applyFont="1" applyFill="1" applyBorder="1" applyAlignment="1" quotePrefix="1">
      <alignment horizontal="left" vertical="top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6" xfId="0" applyNumberFormat="1" applyFont="1" applyFill="1" applyBorder="1" applyAlignment="1">
      <alignment horizontal="left" vertical="top" wrapText="1"/>
    </xf>
    <xf numFmtId="0" fontId="42" fillId="33" borderId="16" xfId="0" applyNumberFormat="1" applyFont="1" applyFill="1" applyBorder="1" applyAlignment="1">
      <alignment horizontal="left" vertical="top" wrapText="1"/>
    </xf>
    <xf numFmtId="0" fontId="45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>
      <alignment horizontal="left" vertical="top" wrapText="1"/>
    </xf>
    <xf numFmtId="0" fontId="42" fillId="33" borderId="0" xfId="0" applyFont="1" applyFill="1" applyAlignment="1">
      <alignment wrapText="1"/>
    </xf>
    <xf numFmtId="0" fontId="42" fillId="33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35"/>
  <sheetViews>
    <sheetView tabSelected="1" zoomScale="88" zoomScaleNormal="88" zoomScaleSheetLayoutView="100" workbookViewId="0" topLeftCell="B4">
      <selection activeCell="E9" sqref="E9"/>
    </sheetView>
  </sheetViews>
  <sheetFormatPr defaultColWidth="9.140625" defaultRowHeight="15"/>
  <cols>
    <col min="1" max="2" width="73.421875" style="2" customWidth="1"/>
    <col min="3" max="3" width="78.00390625" style="10" customWidth="1"/>
    <col min="4" max="5" width="13.28125" style="1" customWidth="1"/>
    <col min="6" max="7" width="9.140625" style="2" customWidth="1"/>
    <col min="8" max="8" width="33.140625" style="2" customWidth="1"/>
    <col min="9" max="16384" width="9.140625" style="2" customWidth="1"/>
  </cols>
  <sheetData>
    <row r="1" spans="3:7" ht="77.25" customHeight="1" thickBot="1">
      <c r="C1" s="41" t="s">
        <v>33</v>
      </c>
      <c r="D1" s="42"/>
      <c r="E1" s="43"/>
      <c r="G1" s="3"/>
    </row>
    <row r="2" spans="3:8" ht="35.25" customHeight="1" thickBot="1">
      <c r="C2" s="32"/>
      <c r="D2" s="40" t="s">
        <v>34</v>
      </c>
      <c r="E2" s="33" t="s">
        <v>0</v>
      </c>
      <c r="G2" s="4"/>
      <c r="H2" s="5"/>
    </row>
    <row r="3" spans="3:8" ht="16.5" customHeight="1" thickBot="1">
      <c r="C3" s="34" t="s">
        <v>2</v>
      </c>
      <c r="D3" s="13">
        <v>629</v>
      </c>
      <c r="E3" s="17">
        <f>D3+2095</f>
        <v>2724</v>
      </c>
      <c r="G3" s="4"/>
      <c r="H3" s="6"/>
    </row>
    <row r="4" spans="3:8" ht="16.5" customHeight="1" thickBot="1">
      <c r="C4" s="21" t="s">
        <v>6</v>
      </c>
      <c r="D4" s="13">
        <v>386</v>
      </c>
      <c r="E4" s="17">
        <f>D4+1179</f>
        <v>1565</v>
      </c>
      <c r="G4" s="4"/>
      <c r="H4" s="6"/>
    </row>
    <row r="5" spans="3:8" ht="16.5" customHeight="1" thickBot="1">
      <c r="C5" s="36" t="s">
        <v>8</v>
      </c>
      <c r="D5" s="13">
        <f>D3</f>
        <v>629</v>
      </c>
      <c r="E5" s="17">
        <f>D5+2095</f>
        <v>2724</v>
      </c>
      <c r="G5" s="4"/>
      <c r="H5" s="6"/>
    </row>
    <row r="6" spans="3:8" ht="16.5" customHeight="1" thickBot="1">
      <c r="C6" s="15" t="s">
        <v>30</v>
      </c>
      <c r="D6" s="12">
        <v>0</v>
      </c>
      <c r="E6" s="17">
        <v>0</v>
      </c>
      <c r="G6" s="4"/>
      <c r="H6" s="11"/>
    </row>
    <row r="7" spans="3:8" ht="16.5" customHeight="1" thickBot="1">
      <c r="C7" s="18" t="s">
        <v>13</v>
      </c>
      <c r="D7" s="19">
        <v>0</v>
      </c>
      <c r="E7" s="17">
        <v>0</v>
      </c>
      <c r="G7" s="4"/>
      <c r="H7" s="11"/>
    </row>
    <row r="8" spans="3:8" ht="16.5" customHeight="1" thickBot="1">
      <c r="C8" s="15" t="s">
        <v>7</v>
      </c>
      <c r="D8" s="46">
        <f>D9+D10</f>
        <v>11</v>
      </c>
      <c r="E8" s="17">
        <f>D8+49</f>
        <v>60</v>
      </c>
      <c r="G8" s="4"/>
      <c r="H8" s="6"/>
    </row>
    <row r="9" spans="3:8" ht="32.25" customHeight="1" thickBot="1">
      <c r="C9" s="21" t="s">
        <v>32</v>
      </c>
      <c r="D9" s="13">
        <v>11</v>
      </c>
      <c r="E9" s="17">
        <f>D9+37</f>
        <v>48</v>
      </c>
      <c r="G9" s="4"/>
      <c r="H9" s="6"/>
    </row>
    <row r="10" spans="3:8" ht="48.75" customHeight="1" thickBot="1">
      <c r="C10" s="18" t="s">
        <v>14</v>
      </c>
      <c r="D10" s="19">
        <v>0</v>
      </c>
      <c r="E10" s="17">
        <v>12</v>
      </c>
      <c r="G10" s="4"/>
      <c r="H10" s="8"/>
    </row>
    <row r="11" spans="3:8" ht="16.5" customHeight="1">
      <c r="C11" s="23" t="s">
        <v>9</v>
      </c>
      <c r="D11" s="16">
        <v>248</v>
      </c>
      <c r="E11" s="17">
        <f>D11+771</f>
        <v>1019</v>
      </c>
      <c r="G11" s="4"/>
      <c r="H11" s="6"/>
    </row>
    <row r="12" spans="3:8" ht="16.5" customHeight="1">
      <c r="C12" s="24" t="s">
        <v>10</v>
      </c>
      <c r="D12" s="13">
        <v>75</v>
      </c>
      <c r="E12" s="22">
        <v>75</v>
      </c>
      <c r="G12" s="4"/>
      <c r="H12" s="6"/>
    </row>
    <row r="13" spans="3:8" ht="16.5" customHeight="1">
      <c r="C13" s="24" t="s">
        <v>11</v>
      </c>
      <c r="D13" s="13">
        <f>D15+D16+D17</f>
        <v>306</v>
      </c>
      <c r="E13" s="22">
        <f>E15+E17+E16</f>
        <v>1630</v>
      </c>
      <c r="G13" s="4"/>
      <c r="H13" s="6"/>
    </row>
    <row r="14" spans="3:8" ht="16.5" customHeight="1">
      <c r="C14" s="25" t="s">
        <v>1</v>
      </c>
      <c r="D14" s="26"/>
      <c r="E14" s="27"/>
      <c r="G14" s="4"/>
      <c r="H14" s="7"/>
    </row>
    <row r="15" spans="3:8" ht="16.5" customHeight="1">
      <c r="C15" s="21" t="s">
        <v>3</v>
      </c>
      <c r="D15" s="13">
        <v>218</v>
      </c>
      <c r="E15" s="22">
        <f>D15+1073</f>
        <v>1291</v>
      </c>
      <c r="G15" s="4"/>
      <c r="H15" s="6"/>
    </row>
    <row r="16" spans="3:8" ht="16.5" customHeight="1">
      <c r="C16" s="21" t="s">
        <v>4</v>
      </c>
      <c r="D16" s="13">
        <v>83</v>
      </c>
      <c r="E16" s="22">
        <f>D16+241</f>
        <v>324</v>
      </c>
      <c r="G16" s="4"/>
      <c r="H16" s="6"/>
    </row>
    <row r="17" spans="3:8" ht="16.5" customHeight="1" thickBot="1">
      <c r="C17" s="18" t="s">
        <v>5</v>
      </c>
      <c r="D17" s="19">
        <v>5</v>
      </c>
      <c r="E17" s="20">
        <f>D17+10</f>
        <v>15</v>
      </c>
      <c r="G17" s="4"/>
      <c r="H17" s="6"/>
    </row>
    <row r="18" spans="3:8" ht="16.5" customHeight="1">
      <c r="C18" s="34" t="s">
        <v>12</v>
      </c>
      <c r="D18" s="12">
        <v>12</v>
      </c>
      <c r="E18" s="35">
        <f>D18+35</f>
        <v>47</v>
      </c>
      <c r="G18" s="4"/>
      <c r="H18" s="6"/>
    </row>
    <row r="19" spans="3:8" ht="16.5" customHeight="1">
      <c r="C19" s="24" t="s">
        <v>15</v>
      </c>
      <c r="D19" s="13">
        <v>0</v>
      </c>
      <c r="E19" s="22">
        <v>0</v>
      </c>
      <c r="G19" s="4"/>
      <c r="H19" s="6"/>
    </row>
    <row r="20" spans="3:8" ht="32.25" customHeight="1" thickBot="1">
      <c r="C20" s="38" t="s">
        <v>31</v>
      </c>
      <c r="D20" s="14">
        <v>0</v>
      </c>
      <c r="E20" s="37">
        <v>0</v>
      </c>
      <c r="G20" s="4"/>
      <c r="H20" s="6"/>
    </row>
    <row r="21" spans="3:8" ht="16.5" customHeight="1" thickBot="1">
      <c r="C21" s="28" t="s">
        <v>16</v>
      </c>
      <c r="D21" s="29">
        <f>SUM(D22:D33)</f>
        <v>504</v>
      </c>
      <c r="E21" s="29">
        <f>D21+1992</f>
        <v>2496</v>
      </c>
      <c r="G21" s="4"/>
      <c r="H21" s="9"/>
    </row>
    <row r="22" spans="3:8" ht="16.5" customHeight="1">
      <c r="C22" s="34" t="s">
        <v>17</v>
      </c>
      <c r="D22" s="12">
        <v>123</v>
      </c>
      <c r="E22" s="35">
        <f>D22+675</f>
        <v>798</v>
      </c>
      <c r="G22" s="4"/>
      <c r="H22" s="9"/>
    </row>
    <row r="23" spans="3:8" ht="16.5" customHeight="1">
      <c r="C23" s="24" t="s">
        <v>18</v>
      </c>
      <c r="D23" s="13">
        <v>21</v>
      </c>
      <c r="E23" s="22">
        <f>D23+63</f>
        <v>84</v>
      </c>
      <c r="G23" s="4"/>
      <c r="H23" s="9"/>
    </row>
    <row r="24" spans="3:8" ht="16.5" customHeight="1">
      <c r="C24" s="24" t="s">
        <v>23</v>
      </c>
      <c r="D24" s="13">
        <v>48</v>
      </c>
      <c r="E24" s="22">
        <f>D24+155</f>
        <v>203</v>
      </c>
      <c r="G24" s="4"/>
      <c r="H24" s="11"/>
    </row>
    <row r="25" spans="3:8" ht="16.5" customHeight="1">
      <c r="C25" s="24" t="s">
        <v>28</v>
      </c>
      <c r="D25" s="13">
        <v>25</v>
      </c>
      <c r="E25" s="22">
        <f>D25+64</f>
        <v>89</v>
      </c>
      <c r="G25" s="4"/>
      <c r="H25" s="11"/>
    </row>
    <row r="26" spans="3:8" ht="16.5" customHeight="1">
      <c r="C26" s="24" t="s">
        <v>19</v>
      </c>
      <c r="D26" s="13">
        <v>4</v>
      </c>
      <c r="E26" s="22">
        <f>D26+6</f>
        <v>10</v>
      </c>
      <c r="G26" s="4"/>
      <c r="H26" s="11"/>
    </row>
    <row r="27" spans="3:8" ht="16.5" customHeight="1">
      <c r="C27" s="24" t="s">
        <v>20</v>
      </c>
      <c r="D27" s="13">
        <v>0</v>
      </c>
      <c r="E27" s="22">
        <v>1</v>
      </c>
      <c r="G27" s="4"/>
      <c r="H27" s="11"/>
    </row>
    <row r="28" spans="3:8" ht="16.5" customHeight="1">
      <c r="C28" s="24" t="s">
        <v>21</v>
      </c>
      <c r="D28" s="13">
        <v>0</v>
      </c>
      <c r="E28" s="22">
        <v>0</v>
      </c>
      <c r="G28" s="4"/>
      <c r="H28" s="11"/>
    </row>
    <row r="29" spans="3:8" ht="16.5" customHeight="1">
      <c r="C29" s="24" t="s">
        <v>22</v>
      </c>
      <c r="D29" s="13">
        <v>230</v>
      </c>
      <c r="E29" s="22">
        <f>D29+674</f>
        <v>904</v>
      </c>
      <c r="G29" s="4"/>
      <c r="H29" s="11"/>
    </row>
    <row r="30" spans="3:8" ht="16.5" customHeight="1">
      <c r="C30" s="24" t="s">
        <v>27</v>
      </c>
      <c r="D30" s="13">
        <v>0</v>
      </c>
      <c r="E30" s="22">
        <v>102</v>
      </c>
      <c r="G30" s="4"/>
      <c r="H30" s="11"/>
    </row>
    <row r="31" spans="3:8" ht="16.5" customHeight="1">
      <c r="C31" s="24" t="s">
        <v>25</v>
      </c>
      <c r="D31" s="13">
        <v>0</v>
      </c>
      <c r="E31" s="22">
        <v>1</v>
      </c>
      <c r="G31" s="4"/>
      <c r="H31" s="11"/>
    </row>
    <row r="32" spans="3:8" ht="17.25" customHeight="1">
      <c r="C32" s="24" t="s">
        <v>26</v>
      </c>
      <c r="D32" s="13">
        <v>23</v>
      </c>
      <c r="E32" s="22">
        <f>D32+56</f>
        <v>79</v>
      </c>
      <c r="G32" s="4"/>
      <c r="H32" s="11"/>
    </row>
    <row r="33" spans="3:8" ht="33.75" customHeight="1" thickBot="1">
      <c r="C33" s="39" t="s">
        <v>24</v>
      </c>
      <c r="D33" s="19">
        <v>30</v>
      </c>
      <c r="E33" s="22">
        <f>D33+195</f>
        <v>225</v>
      </c>
      <c r="G33" s="4"/>
      <c r="H33" s="9"/>
    </row>
    <row r="34" spans="3:5" ht="15" customHeight="1">
      <c r="C34" s="30"/>
      <c r="D34" s="31"/>
      <c r="E34" s="31"/>
    </row>
    <row r="35" spans="3:5" ht="190.5" customHeight="1">
      <c r="C35" s="44" t="s">
        <v>29</v>
      </c>
      <c r="D35" s="45"/>
      <c r="E35" s="45"/>
    </row>
  </sheetData>
  <sheetProtection/>
  <mergeCells count="2">
    <mergeCell ref="C1:E1"/>
    <mergeCell ref="C35:E35"/>
  </mergeCells>
  <printOptions/>
  <pageMargins left="1.1023622047244095" right="0.31496062992125984" top="0.944881889763779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2023-01-09T13:57:33Z</dcterms:modified>
  <cp:category/>
  <cp:version/>
  <cp:contentType/>
  <cp:contentStatus/>
</cp:coreProperties>
</file>